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63602be2e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al Analyzer" sheetId="1" r:id="R291bccc9ac8242fe"/>
    <x:sheet xmlns:r="http://schemas.openxmlformats.org/officeDocument/2006/relationships" name="Rehab Budget" sheetId="2" r:id="Rdf4b22d91b36486e"/>
    <x:sheet xmlns:r="http://schemas.openxmlformats.org/officeDocument/2006/relationships" name="Lead Tracker" sheetId="3" r:id="R5b8062f0ad7441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%"/>
  </x:numFmts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542438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0752f3d744061" /><Relationship Type="http://schemas.openxmlformats.org/officeDocument/2006/relationships/theme" Target="/xl/theme/theme1.xml" Id="Rafe3d06e2df14290" /><Relationship Type="http://schemas.openxmlformats.org/officeDocument/2006/relationships/sharedStrings" Target="/xl/sharedStrings.xml" Id="Rae3f0faa58eb4b68" /><Relationship Type="http://schemas.openxmlformats.org/officeDocument/2006/relationships/worksheet" Target="/xl/worksheets/sheet1.xml" Id="R291bccc9ac8242fe" /><Relationship Type="http://schemas.openxmlformats.org/officeDocument/2006/relationships/worksheet" Target="/xl/worksheets/sheet2.xml" Id="Rdf4b22d91b36486e" /><Relationship Type="http://schemas.openxmlformats.org/officeDocument/2006/relationships/worksheet" Target="/xl/worksheets/sheet3.xml" Id="R5b8062f0ad7441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</x:cols>
  <x:sheetData>
    <x:row r="1">
      <x:c r="A1" s="4" t="str">
        <x:v>FROM PROPERTY TO PROFIT</x:v>
      </x:c>
      <x:c r="B1" s="4" t="str">
        <x:v>Amount</x:v>
      </x:c>
      <x:c r="C1" s="4" t="str">
        <x:v>Explanation</x:v>
      </x:c>
    </x:row>
    <x:row r="2">
      <x:c r="A2" t="str">
        <x:v>After-repair value</x:v>
      </x:c>
      <x:c r="B2" t="n">
        <x:v>250000</x:v>
      </x:c>
      <x:c r="C2" t="str">
        <x:v>Estimate using comparable sales</x:v>
      </x:c>
    </x:row>
    <x:row r="3">
      <x:c r="A3" t="str">
        <x:v>Screening factor</x:v>
      </x:c>
      <x:c r="B3" s="6" t="n">
        <x:v>0.7</x:v>
      </x:c>
      <x:c r="C3" t="str">
        <x:v>70% rule is not a guarantee</x:v>
      </x:c>
    </x:row>
    <x:row r="4">
      <x:c r="A4" t="str">
        <x:v>Rehab budget</x:v>
      </x:c>
      <x:c r="B4" t="n">
        <x:v>55000</x:v>
      </x:c>
      <x:c r="C4" t="str">
        <x:v>Get bids</x:v>
      </x:c>
    </x:row>
    <x:row r="5">
      <x:c r="A5" t="str">
        <x:v>Purchase price</x:v>
      </x:c>
      <x:c r="B5" t="n">
        <x:v>100000</x:v>
      </x:c>
      <x:c r="C5" t="str">
        <x:v>Editable</x:v>
      </x:c>
    </x:row>
    <x:row r="6">
      <x:c r="A6" t="str">
        <x:v>Acquisition closing costs</x:v>
      </x:c>
      <x:c r="B6" t="n">
        <x:v>4500</x:v>
      </x:c>
      <x:c r="C6" t="str">
        <x:v>Editable</x:v>
      </x:c>
    </x:row>
    <x:row r="7">
      <x:c r="A7" t="str">
        <x:v>Holding costs</x:v>
      </x:c>
      <x:c r="B7" t="n">
        <x:v>8000</x:v>
      </x:c>
      <x:c r="C7" t="str">
        <x:v>Editable</x:v>
      </x:c>
    </x:row>
    <x:row r="8">
      <x:c r="A8" t="str">
        <x:v>Selling costs</x:v>
      </x:c>
      <x:c r="B8" t="n">
        <x:v>18000</x:v>
      </x:c>
      <x:c r="C8" t="str">
        <x:v>Editable</x:v>
      </x:c>
    </x:row>
    <x:row r="9">
      <x:c r="A9" t="str">
        <x:v>Contingency</x:v>
      </x:c>
      <x:c r="B9" t="n">
        <x:v>8000</x:v>
      </x:c>
      <x:c r="C9" t="str">
        <x:v>Editable</x:v>
      </x:c>
    </x:row>
    <x:row r="10">
      <x:c r="A10" t="str">
        <x:v>70% rule max offer</x:v>
      </x:c>
      <x:c r="B10" t="n">
        <x:f>B2*B3-B4</x:f>
        <x:v>120000</x:v>
      </x:c>
      <x:c r="C10" t="str">
        <x:v>ARV x factor minus rehab</x:v>
      </x:c>
    </x:row>
    <x:row r="11">
      <x:c r="A11" t="str">
        <x:v>All-in cost</x:v>
      </x:c>
      <x:c r="B11" t="n">
        <x:f>SUM(B4:B9)</x:f>
        <x:v>193500</x:v>
      </x:c>
      <x:c r="C11" t="str">
        <x:v>Purchase plus costs</x:v>
      </x:c>
    </x:row>
    <x:row r="12">
      <x:c r="A12" t="str">
        <x:v>Projected profit</x:v>
      </x:c>
      <x:c r="B12" t="n">
        <x:f>B2-B11</x:f>
        <x:v>56500</x:v>
      </x:c>
      <x:c r="C12" t="str">
        <x:v>ARV less all-in cost</x:v>
      </x:c>
    </x:row>
    <x:row r="13">
      <x:c r="A13" t="str">
        <x:v>Margin on ARV</x:v>
      </x:c>
      <x:c r="B13" s="8" t="n">
        <x:f>IF(B2=0,0,B12/B2)</x:f>
        <x:v>0.226</x:v>
      </x:c>
      <x:c r="C13" t="str">
        <x:v>Projected profit / ARV</x:v>
      </x:c>
    </x:row>
    <x:row r="14">
      <x:c r="A14" t="str">
        <x:v>Profit with 10% rehab overrun</x:v>
      </x:c>
      <x:c r="B14" t="n">
        <x:f>B12-B4*0.1</x:f>
        <x:v>51000</x:v>
      </x:c>
      <x:c r="C14" t="str">
        <x:v>Stress test</x:v>
      </x:c>
    </x:row>
    <x:row r="15">
      <x:c r="A15" t="str">
        <x:v>NOTE</x:v>
      </x:c>
      <x:c r="B15"/>
      <x:c r="C15" t="str">
        <x:v>Illustrative figures only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</x:cols>
  <x:sheetData>
    <x:row r="1">
      <x:c r="A1" s="4" t="str">
        <x:v>Category</x:v>
      </x:c>
      <x:c r="B1" s="4" t="str">
        <x:v>Estimated</x:v>
      </x:c>
      <x:c r="C1" s="4" t="str">
        <x:v>Actual</x:v>
      </x:c>
      <x:c r="D1" s="4" t="str">
        <x:v>Variance</x:v>
      </x:c>
    </x:row>
    <x:row r="2">
      <x:c r="A2" t="str">
        <x:v>Roof</x:v>
      </x:c>
      <x:c r="B2" t="n">
        <x:v>0</x:v>
      </x:c>
      <x:c r="C2" t="n">
        <x:v>0</x:v>
      </x:c>
      <x:c r="D2" t="n">
        <x:f>C2-B2</x:f>
        <x:v>0</x:v>
      </x:c>
    </x:row>
    <x:row r="3">
      <x:c r="A3" t="str">
        <x:v>HVAC</x:v>
      </x:c>
      <x:c r="B3" t="n">
        <x:v>0</x:v>
      </x:c>
      <x:c r="C3" t="n">
        <x:v>0</x:v>
      </x:c>
      <x:c r="D3" t="n">
        <x:f>C3-B3</x:f>
        <x:v>0</x:v>
      </x:c>
    </x:row>
    <x:row r="4">
      <x:c r="A4" t="str">
        <x:v>Kitchen</x:v>
      </x:c>
      <x:c r="B4" t="n">
        <x:v>0</x:v>
      </x:c>
      <x:c r="C4" t="n">
        <x:v>0</x:v>
      </x:c>
      <x:c r="D4" t="n">
        <x:f>C4-B4</x:f>
        <x:v>0</x:v>
      </x:c>
    </x:row>
    <x:row r="5">
      <x:c r="A5" t="str">
        <x:v>Bath</x:v>
      </x:c>
      <x:c r="B5" t="n">
        <x:v>0</x:v>
      </x:c>
      <x:c r="C5" t="n">
        <x:v>0</x:v>
      </x:c>
      <x:c r="D5" t="n">
        <x:f>C5-B5</x:f>
        <x:v>0</x:v>
      </x:c>
    </x:row>
    <x:row r="6">
      <x:c r="A6" t="str">
        <x:v>Flooring</x:v>
      </x:c>
      <x:c r="B6" t="n">
        <x:v>0</x:v>
      </x:c>
      <x:c r="C6" t="n">
        <x:v>0</x:v>
      </x:c>
      <x:c r="D6" t="n">
        <x:f>C6-B6</x:f>
        <x:v>0</x:v>
      </x:c>
    </x:row>
    <x:row r="7">
      <x:c r="A7" t="str">
        <x:v>Paint</x:v>
      </x:c>
      <x:c r="B7" t="n">
        <x:v>0</x:v>
      </x:c>
      <x:c r="C7" t="n">
        <x:v>0</x:v>
      </x:c>
      <x:c r="D7" t="n">
        <x:f>C7-B7</x:f>
        <x:v>0</x:v>
      </x:c>
    </x:row>
    <x:row r="8">
      <x:c r="A8" t="str">
        <x:v>Permits</x:v>
      </x:c>
      <x:c r="B8" t="n">
        <x:v>0</x:v>
      </x:c>
      <x:c r="C8" t="n">
        <x:v>0</x:v>
      </x:c>
      <x:c r="D8" t="n">
        <x:f>C8-B8</x:f>
        <x:v>0</x:v>
      </x:c>
    </x:row>
    <x:row r="9">
      <x:c r="A9" t="str">
        <x:v>TOTAL</x:v>
      </x:c>
      <x:c r="B9" t="n">
        <x:f>SUM(B2:B8)</x:f>
        <x:v>0</x:v>
      </x:c>
      <x:c r="C9" t="n">
        <x:f>SUM(C2:C8)</x:f>
        <x:v>0</x:v>
      </x:c>
      <x:c r="D9" t="n">
        <x:f>SUM(D2:D8)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>
      <x:c r="A1" s="4" t="str">
        <x:v>Property ID</x:v>
      </x:c>
      <x:c r="B1" s="4" t="str">
        <x:v>Lead source</x:v>
      </x:c>
      <x:c r="C1" s="4" t="str">
        <x:v>Date</x:v>
      </x:c>
      <x:c r="D1" s="4" t="str">
        <x:v>Status</x:v>
      </x:c>
      <x:c r="E1" s="4" t="str">
        <x:v>Follow-up</x:v>
      </x:c>
      <x:c r="F1" s="4" t="str">
        <x:v>Notes</x:v>
      </x:c>
    </x:row>
    <x:row r="2">
      <x:c r="A2" t="str">
        <x:v>Example</x:v>
      </x:c>
      <x:c r="B2" t="str">
        <x:v>Public listing</x:v>
      </x:c>
      <x:c r="C2" t="str">
        <x:v>2026-10-01</x:v>
      </x:c>
      <x:c r="D2" t="str">
        <x:v>Researching</x:v>
      </x:c>
      <x:c r="E2"/>
      <x:c r="F2" t="str">
        <x:v>Replace demo</x:v>
      </x:c>
    </x:row>
  </x:sheetData>
  <x:pageMargins left="0.7" right="0.7" top="0.75" bottom="0.75" header="0.3" footer="0.3"/>
</x:worksheet>
</file>